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SICTELL\SICTELL\PESQUISA E DESENVOLVIMENTO\REDUÇÃO DE CUSTOS - PROTÓTIPOS\RDC - RELATÓRIO DE REDUÇÃO DE CUSTO\"/>
    </mc:Choice>
  </mc:AlternateContent>
  <xr:revisionPtr revIDLastSave="0" documentId="13_ncr:1_{167AF549-4386-417C-9EB9-FD6E8DE24674}" xr6:coauthVersionLast="47" xr6:coauthVersionMax="47" xr10:uidLastSave="{00000000-0000-0000-0000-000000000000}"/>
  <bookViews>
    <workbookView xWindow="-120" yWindow="-120" windowWidth="29040" windowHeight="15840" xr2:uid="{B9B35E9E-5B29-4A2D-A62A-5DD031DEBFD4}"/>
  </bookViews>
  <sheets>
    <sheet name="Planilha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J7" i="2" l="1"/>
  <c r="Q7" i="2"/>
  <c r="AJ6" i="2"/>
  <c r="Q6" i="2"/>
  <c r="AJ5" i="2"/>
  <c r="AI8" i="2" s="1"/>
  <c r="Q5" i="2"/>
  <c r="P8" i="2" s="1"/>
  <c r="AL5" i="2" s="1"/>
</calcChain>
</file>

<file path=xl/sharedStrings.xml><?xml version="1.0" encoding="utf-8"?>
<sst xmlns="http://schemas.openxmlformats.org/spreadsheetml/2006/main" count="77" uniqueCount="32">
  <si>
    <t>INFORMAÇOES TÉCNICAS</t>
  </si>
  <si>
    <t>PROCESSO CORTE LASER</t>
  </si>
  <si>
    <t>INFORMAÇÕES DE CUSTO</t>
  </si>
  <si>
    <t>PERIMETRO (m)</t>
  </si>
  <si>
    <t>ÁREA(m²)</t>
  </si>
  <si>
    <t>PESO (kg)</t>
  </si>
  <si>
    <t>CUSTO TOTAL</t>
  </si>
  <si>
    <t>PROCESSO MONTAGEM</t>
  </si>
  <si>
    <t>REDUÇÃO TOTAL REF. FAT. 2021</t>
  </si>
  <si>
    <t>CUSTO (R$)</t>
  </si>
  <si>
    <t>TEMPO (min)</t>
  </si>
  <si>
    <t>PRODUTO ATUAL MODELO SICFLUX</t>
  </si>
  <si>
    <t>CRS 355T</t>
  </si>
  <si>
    <t>PARTE DO PRODUTO</t>
  </si>
  <si>
    <t>BASE</t>
  </si>
  <si>
    <t>CONJ. METÁLICO</t>
  </si>
  <si>
    <t>X</t>
  </si>
  <si>
    <t>SUPORTE ROTOR</t>
  </si>
  <si>
    <t>PROCESSO DOBRA</t>
  </si>
  <si>
    <t>PROCESSO SOLDAGEM</t>
  </si>
  <si>
    <t>PRODUTO PROPOSTA MODELO SICFLUX</t>
  </si>
  <si>
    <t>EMBALAGEM</t>
  </si>
  <si>
    <t>QUANTIDADE PRODUTOS VENDIDOS</t>
  </si>
  <si>
    <t>PROCESSO PINTURA</t>
  </si>
  <si>
    <t>PROCESSO GALVANIZAÇÃO</t>
  </si>
  <si>
    <t xml:space="preserve">MODELO </t>
  </si>
  <si>
    <t>FATURAMENTO CRS - 355T</t>
  </si>
  <si>
    <t xml:space="preserve">MATÉRIA PRIMA </t>
  </si>
  <si>
    <t>MATÉRIA PRIMA</t>
  </si>
  <si>
    <t>*PROCESSOS DE SOLDAGEM E PINTURA FORAM EXCLUIDOS</t>
  </si>
  <si>
    <t>SOLDAGEM FOI TRANSFORMADA EM MONTAGEM POR PARAFUSOS</t>
  </si>
  <si>
    <t>PEÇAS COM PINTURA FORAM SUBSTITUÍDAS POR CHAPA GALV.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</si>
</sst>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164" formatCode="_-[$R$-416]\ * #,##0.00_-;\-[$R$-416]\ * #,##0.00_-;_-[$R$-416]\ * &quot;-&quot;??_-;_-@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115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0" fontId="1" fillId="0" borderId="0" xfId="0" applyFont="1"/>
    <xf numFmtId="0" fontId="1" fillId="3" borderId="6" xfId="0" applyFont="1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164" fontId="0" fillId="3" borderId="6" xfId="1" applyNumberFormat="1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44" fontId="0" fillId="3" borderId="6" xfId="1" applyFont="1" applyFill="1" applyBorder="1" applyAlignment="1">
      <alignment horizontal="center" vertical="center"/>
    </xf>
    <xf numFmtId="0" fontId="0" fillId="2" borderId="0" xfId="0" applyFill="1"/>
    <xf numFmtId="0" fontId="1" fillId="4" borderId="6" xfId="0" applyFont="1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164" fontId="0" fillId="4" borderId="6" xfId="1" applyNumberFormat="1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44" fontId="0" fillId="4" borderId="6" xfId="1" applyFont="1" applyFill="1" applyBorder="1" applyAlignment="1">
      <alignment horizontal="center" vertical="center"/>
    </xf>
    <xf numFmtId="164" fontId="0" fillId="0" borderId="0" xfId="0" applyNumberFormat="1"/>
    <xf numFmtId="164" fontId="0" fillId="0" borderId="0" xfId="0" applyNumberFormat="1" applyAlignment="1">
      <alignment wrapText="1"/>
    </xf>
    <xf numFmtId="1" fontId="0" fillId="3" borderId="6" xfId="0" applyNumberFormat="1" applyFill="1" applyBorder="1" applyAlignment="1">
      <alignment horizontal="center" vertical="center"/>
    </xf>
    <xf numFmtId="1" fontId="0" fillId="4" borderId="6" xfId="0" applyNumberFormat="1" applyFill="1" applyBorder="1" applyAlignment="1">
      <alignment horizontal="center" vertical="center"/>
    </xf>
    <xf numFmtId="0" fontId="1" fillId="4" borderId="18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44" fontId="0" fillId="3" borderId="6" xfId="0" applyNumberFormat="1" applyFill="1" applyBorder="1"/>
    <xf numFmtId="0" fontId="1" fillId="3" borderId="10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4" borderId="20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25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/>
    </xf>
    <xf numFmtId="0" fontId="1" fillId="3" borderId="18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0" fillId="2" borderId="1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1" fillId="3" borderId="4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44" fontId="0" fillId="3" borderId="10" xfId="1" applyFont="1" applyFill="1" applyBorder="1" applyAlignment="1">
      <alignment horizontal="center" vertical="center"/>
    </xf>
    <xf numFmtId="44" fontId="0" fillId="3" borderId="18" xfId="1" applyFont="1" applyFill="1" applyBorder="1" applyAlignment="1">
      <alignment horizontal="center" vertical="center"/>
    </xf>
    <xf numFmtId="44" fontId="0" fillId="3" borderId="11" xfId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1" fillId="3" borderId="17" xfId="0" applyFont="1" applyFill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 wrapText="1"/>
    </xf>
    <xf numFmtId="0" fontId="1" fillId="5" borderId="18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0" fillId="3" borderId="10" xfId="1" applyNumberFormat="1" applyFont="1" applyFill="1" applyBorder="1" applyAlignment="1">
      <alignment horizontal="center" vertical="center"/>
    </xf>
    <xf numFmtId="0" fontId="0" fillId="3" borderId="18" xfId="1" applyNumberFormat="1" applyFont="1" applyFill="1" applyBorder="1" applyAlignment="1">
      <alignment horizontal="center" vertical="center"/>
    </xf>
    <xf numFmtId="0" fontId="0" fillId="3" borderId="11" xfId="1" applyNumberFormat="1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44" fontId="0" fillId="4" borderId="10" xfId="1" applyFont="1" applyFill="1" applyBorder="1" applyAlignment="1">
      <alignment horizontal="center" vertical="center"/>
    </xf>
    <xf numFmtId="44" fontId="0" fillId="4" borderId="18" xfId="1" applyFont="1" applyFill="1" applyBorder="1" applyAlignment="1">
      <alignment horizontal="center" vertical="center"/>
    </xf>
    <xf numFmtId="44" fontId="0" fillId="4" borderId="11" xfId="1" applyFont="1" applyFill="1" applyBorder="1" applyAlignment="1">
      <alignment horizontal="center" vertical="center"/>
    </xf>
    <xf numFmtId="0" fontId="1" fillId="4" borderId="26" xfId="0" applyFon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4" borderId="6" xfId="0" applyFill="1" applyBorder="1" applyAlignment="1">
      <alignment horizontal="center" vertical="center" wrapText="1"/>
    </xf>
    <xf numFmtId="0" fontId="0" fillId="4" borderId="10" xfId="1" applyNumberFormat="1" applyFont="1" applyFill="1" applyBorder="1" applyAlignment="1">
      <alignment horizontal="center" vertical="center"/>
    </xf>
    <xf numFmtId="44" fontId="0" fillId="4" borderId="6" xfId="0" applyNumberFormat="1" applyFill="1" applyBorder="1"/>
    <xf numFmtId="0" fontId="1" fillId="5" borderId="10" xfId="0" applyFont="1" applyFill="1" applyBorder="1" applyAlignment="1">
      <alignment horizontal="center" vertical="center"/>
    </xf>
    <xf numFmtId="44" fontId="1" fillId="5" borderId="10" xfId="0" applyNumberFormat="1" applyFont="1" applyFill="1" applyBorder="1" applyAlignment="1">
      <alignment horizontal="center" vertical="center"/>
    </xf>
    <xf numFmtId="0" fontId="0" fillId="4" borderId="18" xfId="1" applyNumberFormat="1" applyFont="1" applyFill="1" applyBorder="1" applyAlignment="1">
      <alignment horizontal="center" vertical="center"/>
    </xf>
    <xf numFmtId="0" fontId="1" fillId="5" borderId="18" xfId="0" applyFont="1" applyFill="1" applyBorder="1" applyAlignment="1">
      <alignment horizontal="center" vertical="center"/>
    </xf>
    <xf numFmtId="0" fontId="0" fillId="4" borderId="11" xfId="1" applyNumberFormat="1" applyFont="1" applyFill="1" applyBorder="1" applyAlignment="1">
      <alignment horizontal="center" vertical="center"/>
    </xf>
    <xf numFmtId="0" fontId="1" fillId="3" borderId="6" xfId="0" applyFont="1" applyFill="1" applyBorder="1"/>
    <xf numFmtId="44" fontId="1" fillId="3" borderId="4" xfId="0" applyNumberFormat="1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1" fillId="4" borderId="6" xfId="0" applyFont="1" applyFill="1" applyBorder="1"/>
    <xf numFmtId="44" fontId="1" fillId="4" borderId="4" xfId="0" applyNumberFormat="1" applyFont="1" applyFill="1" applyBorder="1" applyAlignment="1">
      <alignment horizontal="center"/>
    </xf>
    <xf numFmtId="0" fontId="1" fillId="4" borderId="7" xfId="0" applyFont="1" applyFill="1" applyBorder="1" applyAlignment="1">
      <alignment horizontal="center"/>
    </xf>
    <xf numFmtId="0" fontId="1" fillId="5" borderId="11" xfId="0" applyFont="1" applyFill="1" applyBorder="1" applyAlignment="1">
      <alignment horizontal="center" vertic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98350A-CBB0-4AC4-A212-230E1E0CE762}">
  <dimension ref="A1:AL21"/>
  <sheetViews>
    <sheetView tabSelected="1" workbookViewId="0">
      <selection activeCell="E18" sqref="E18"/>
    </sheetView>
  </sheetViews>
  <sheetFormatPr defaultRowHeight="15" x14ac:dyDescent="0.25"/>
  <cols>
    <col min="1" max="1" width="14.7109375" style="1" bestFit="1" customWidth="1"/>
    <col min="2" max="2" width="16" style="1" bestFit="1" customWidth="1"/>
    <col min="3" max="3" width="9.42578125" bestFit="1" customWidth="1"/>
    <col min="4" max="4" width="9.5703125" bestFit="1" customWidth="1"/>
    <col min="5" max="5" width="15" bestFit="1" customWidth="1"/>
    <col min="6" max="6" width="16.85546875" style="2" customWidth="1"/>
    <col min="7" max="7" width="7.42578125" style="2" bestFit="1" customWidth="1"/>
    <col min="8" max="8" width="14.7109375" customWidth="1"/>
    <col min="9" max="9" width="8.5703125" bestFit="1" customWidth="1"/>
    <col min="10" max="10" width="11" bestFit="1" customWidth="1"/>
    <col min="11" max="11" width="8.5703125" customWidth="1"/>
    <col min="12" max="12" width="11" bestFit="1" customWidth="1"/>
    <col min="13" max="13" width="16.140625" customWidth="1"/>
    <col min="14" max="14" width="11" customWidth="1"/>
    <col min="15" max="15" width="12.85546875" bestFit="1" customWidth="1"/>
    <col min="16" max="16" width="12.42578125" customWidth="1"/>
    <col min="17" max="17" width="13.85546875" customWidth="1"/>
    <col min="18" max="18" width="3.42578125" customWidth="1"/>
    <col min="19" max="19" width="14.7109375" bestFit="1" customWidth="1"/>
    <col min="20" max="20" width="15.7109375" bestFit="1" customWidth="1"/>
    <col min="21" max="21" width="17.42578125" customWidth="1"/>
    <col min="22" max="22" width="9.5703125" bestFit="1" customWidth="1"/>
    <col min="23" max="23" width="15" bestFit="1" customWidth="1"/>
    <col min="24" max="24" width="15.7109375" bestFit="1" customWidth="1"/>
    <col min="25" max="25" width="8.5703125" bestFit="1" customWidth="1"/>
    <col min="26" max="26" width="13.42578125" customWidth="1"/>
    <col min="27" max="27" width="7.42578125" bestFit="1" customWidth="1"/>
    <col min="28" max="28" width="9.5703125" bestFit="1" customWidth="1"/>
    <col min="29" max="29" width="13.28515625" customWidth="1"/>
    <col min="30" max="30" width="13.140625" bestFit="1" customWidth="1"/>
    <col min="31" max="32" width="11" customWidth="1"/>
    <col min="33" max="34" width="13.140625" customWidth="1"/>
    <col min="35" max="35" width="12.85546875" customWidth="1"/>
    <col min="36" max="36" width="13.5703125" style="1" customWidth="1"/>
    <col min="37" max="37" width="16.85546875" customWidth="1"/>
    <col min="38" max="38" width="15" customWidth="1"/>
  </cols>
  <sheetData>
    <row r="1" spans="1:38" ht="30.75" thickBot="1" x14ac:dyDescent="0.3">
      <c r="A1" s="63" t="s">
        <v>11</v>
      </c>
      <c r="B1" s="64"/>
      <c r="C1" s="64"/>
      <c r="D1" s="64"/>
      <c r="E1" s="64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0"/>
      <c r="S1" s="34" t="s">
        <v>20</v>
      </c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6"/>
      <c r="AK1" s="22" t="s">
        <v>26</v>
      </c>
      <c r="AL1" s="83" t="s">
        <v>8</v>
      </c>
    </row>
    <row r="2" spans="1:38" ht="15.75" thickBot="1" x14ac:dyDescent="0.3">
      <c r="A2" s="79" t="s">
        <v>0</v>
      </c>
      <c r="B2" s="80"/>
      <c r="C2" s="81"/>
      <c r="D2" s="81"/>
      <c r="E2" s="82"/>
      <c r="F2" s="76" t="s">
        <v>2</v>
      </c>
      <c r="G2" s="77"/>
      <c r="H2" s="77"/>
      <c r="I2" s="77"/>
      <c r="J2" s="77"/>
      <c r="K2" s="77"/>
      <c r="L2" s="77"/>
      <c r="M2" s="77"/>
      <c r="N2" s="77"/>
      <c r="O2" s="77"/>
      <c r="P2" s="78"/>
      <c r="Q2" s="66" t="s">
        <v>6</v>
      </c>
      <c r="R2" s="61"/>
      <c r="S2" s="37" t="s">
        <v>0</v>
      </c>
      <c r="T2" s="38"/>
      <c r="U2" s="39"/>
      <c r="V2" s="39"/>
      <c r="W2" s="40"/>
      <c r="X2" s="92" t="s">
        <v>2</v>
      </c>
      <c r="Y2" s="93"/>
      <c r="Z2" s="93"/>
      <c r="AA2" s="93"/>
      <c r="AB2" s="93"/>
      <c r="AC2" s="93"/>
      <c r="AD2" s="93"/>
      <c r="AE2" s="93"/>
      <c r="AF2" s="93"/>
      <c r="AG2" s="93"/>
      <c r="AH2" s="93"/>
      <c r="AI2" s="94"/>
      <c r="AJ2" s="41" t="s">
        <v>6</v>
      </c>
      <c r="AK2" s="83" t="s">
        <v>22</v>
      </c>
      <c r="AL2" s="84"/>
    </row>
    <row r="3" spans="1:38" ht="30.75" thickBot="1" x14ac:dyDescent="0.3">
      <c r="A3" s="66" t="s">
        <v>25</v>
      </c>
      <c r="B3" s="30" t="s">
        <v>13</v>
      </c>
      <c r="C3" s="57" t="s">
        <v>5</v>
      </c>
      <c r="D3" s="57" t="s">
        <v>4</v>
      </c>
      <c r="E3" s="51" t="s">
        <v>3</v>
      </c>
      <c r="F3" s="53" t="s">
        <v>27</v>
      </c>
      <c r="G3" s="69" t="s">
        <v>1</v>
      </c>
      <c r="H3" s="70"/>
      <c r="I3" s="69" t="s">
        <v>18</v>
      </c>
      <c r="J3" s="70"/>
      <c r="K3" s="71" t="s">
        <v>19</v>
      </c>
      <c r="L3" s="72"/>
      <c r="M3" s="28" t="s">
        <v>24</v>
      </c>
      <c r="N3" s="55" t="s">
        <v>7</v>
      </c>
      <c r="O3" s="56"/>
      <c r="P3" s="27" t="s">
        <v>21</v>
      </c>
      <c r="Q3" s="67"/>
      <c r="R3" s="61"/>
      <c r="S3" s="47" t="s">
        <v>25</v>
      </c>
      <c r="T3" s="49" t="s">
        <v>13</v>
      </c>
      <c r="U3" s="41" t="s">
        <v>5</v>
      </c>
      <c r="V3" s="41" t="s">
        <v>4</v>
      </c>
      <c r="W3" s="43" t="s">
        <v>3</v>
      </c>
      <c r="X3" s="45" t="s">
        <v>28</v>
      </c>
      <c r="Y3" s="32" t="s">
        <v>1</v>
      </c>
      <c r="Z3" s="33"/>
      <c r="AA3" s="32" t="s">
        <v>18</v>
      </c>
      <c r="AB3" s="33"/>
      <c r="AC3" s="32" t="s">
        <v>19</v>
      </c>
      <c r="AD3" s="33"/>
      <c r="AE3" s="87" t="s">
        <v>23</v>
      </c>
      <c r="AF3" s="88"/>
      <c r="AG3" s="45" t="s">
        <v>7</v>
      </c>
      <c r="AH3" s="98"/>
      <c r="AI3" s="21" t="s">
        <v>21</v>
      </c>
      <c r="AJ3" s="86"/>
      <c r="AK3" s="84"/>
      <c r="AL3" s="84"/>
    </row>
    <row r="4" spans="1:38" ht="30.75" thickBot="1" x14ac:dyDescent="0.3">
      <c r="A4" s="68"/>
      <c r="B4" s="31"/>
      <c r="C4" s="59"/>
      <c r="D4" s="59"/>
      <c r="E4" s="52"/>
      <c r="F4" s="54"/>
      <c r="G4" s="7" t="s">
        <v>10</v>
      </c>
      <c r="H4" s="8" t="s">
        <v>9</v>
      </c>
      <c r="I4" s="26" t="s">
        <v>10</v>
      </c>
      <c r="J4" s="7" t="s">
        <v>9</v>
      </c>
      <c r="K4" s="7" t="s">
        <v>10</v>
      </c>
      <c r="L4" s="8" t="s">
        <v>9</v>
      </c>
      <c r="M4" s="8" t="s">
        <v>9</v>
      </c>
      <c r="N4" s="7" t="s">
        <v>10</v>
      </c>
      <c r="O4" s="7" t="s">
        <v>9</v>
      </c>
      <c r="P4" s="7" t="s">
        <v>9</v>
      </c>
      <c r="Q4" s="68"/>
      <c r="R4" s="61"/>
      <c r="S4" s="48"/>
      <c r="T4" s="50"/>
      <c r="U4" s="42"/>
      <c r="V4" s="42"/>
      <c r="W4" s="44"/>
      <c r="X4" s="46"/>
      <c r="Y4" s="14" t="s">
        <v>10</v>
      </c>
      <c r="Z4" s="15" t="s">
        <v>9</v>
      </c>
      <c r="AA4" s="24" t="s">
        <v>10</v>
      </c>
      <c r="AB4" s="14" t="s">
        <v>9</v>
      </c>
      <c r="AC4" s="14" t="s">
        <v>10</v>
      </c>
      <c r="AD4" s="15" t="s">
        <v>9</v>
      </c>
      <c r="AE4" s="14" t="s">
        <v>10</v>
      </c>
      <c r="AF4" s="15" t="s">
        <v>9</v>
      </c>
      <c r="AG4" s="14" t="s">
        <v>10</v>
      </c>
      <c r="AH4" s="14" t="s">
        <v>9</v>
      </c>
      <c r="AI4" s="14" t="s">
        <v>9</v>
      </c>
      <c r="AJ4" s="42"/>
      <c r="AK4" s="85"/>
      <c r="AL4" s="85"/>
    </row>
    <row r="5" spans="1:38" ht="15.75" thickBot="1" x14ac:dyDescent="0.3">
      <c r="A5" s="57" t="s">
        <v>12</v>
      </c>
      <c r="B5" s="4" t="s">
        <v>14</v>
      </c>
      <c r="C5" s="5">
        <v>14.56</v>
      </c>
      <c r="D5" s="5">
        <v>1.87</v>
      </c>
      <c r="E5" s="5">
        <v>12.6</v>
      </c>
      <c r="F5" s="6">
        <v>120.27</v>
      </c>
      <c r="G5" s="99">
        <v>4.05</v>
      </c>
      <c r="H5" s="9">
        <v>3.71</v>
      </c>
      <c r="I5" s="19">
        <v>40</v>
      </c>
      <c r="J5" s="9">
        <v>36.67</v>
      </c>
      <c r="K5" s="5">
        <v>40</v>
      </c>
      <c r="L5" s="9">
        <v>20.5</v>
      </c>
      <c r="M5" s="9">
        <v>43.65</v>
      </c>
      <c r="N5" s="89">
        <v>270</v>
      </c>
      <c r="O5" s="73">
        <v>112.5</v>
      </c>
      <c r="P5" s="73">
        <v>160.16</v>
      </c>
      <c r="Q5" s="29">
        <f>SUM(F5,H5,J5,L5,M5)</f>
        <v>224.79999999999998</v>
      </c>
      <c r="R5" s="62"/>
      <c r="S5" s="41" t="s">
        <v>12</v>
      </c>
      <c r="T5" s="11" t="s">
        <v>14</v>
      </c>
      <c r="U5" s="12">
        <v>10.6</v>
      </c>
      <c r="V5" s="12">
        <v>1.39</v>
      </c>
      <c r="W5" s="12">
        <v>10</v>
      </c>
      <c r="X5" s="13">
        <v>105.79</v>
      </c>
      <c r="Y5" s="100">
        <v>3.38</v>
      </c>
      <c r="Z5" s="16">
        <v>1.88</v>
      </c>
      <c r="AA5" s="20">
        <v>40</v>
      </c>
      <c r="AB5" s="16">
        <v>36.67</v>
      </c>
      <c r="AC5" s="12" t="s">
        <v>16</v>
      </c>
      <c r="AD5" s="16">
        <v>0</v>
      </c>
      <c r="AE5" s="16" t="s">
        <v>16</v>
      </c>
      <c r="AF5" s="16">
        <v>0</v>
      </c>
      <c r="AG5" s="101">
        <v>210</v>
      </c>
      <c r="AH5" s="95">
        <v>87.5</v>
      </c>
      <c r="AI5" s="95">
        <v>168.3</v>
      </c>
      <c r="AJ5" s="102">
        <f t="shared" ref="AJ5:AJ6" si="0">SUM(X5,Z5,AB5,AD5,AF5)</f>
        <v>144.34</v>
      </c>
      <c r="AK5" s="103">
        <v>117</v>
      </c>
      <c r="AL5" s="104">
        <f>(P8-AI8)*AK5</f>
        <v>45614.205000000031</v>
      </c>
    </row>
    <row r="6" spans="1:38" ht="15.75" thickBot="1" x14ac:dyDescent="0.3">
      <c r="A6" s="58"/>
      <c r="B6" s="25" t="s">
        <v>17</v>
      </c>
      <c r="C6" s="5">
        <v>1.75</v>
      </c>
      <c r="D6" s="5">
        <v>0.24</v>
      </c>
      <c r="E6" s="5">
        <v>3.7</v>
      </c>
      <c r="F6" s="6">
        <v>17.47</v>
      </c>
      <c r="G6" s="99">
        <v>1.88</v>
      </c>
      <c r="H6" s="9">
        <v>1.72</v>
      </c>
      <c r="I6" s="19">
        <v>2</v>
      </c>
      <c r="J6" s="9">
        <v>1.83</v>
      </c>
      <c r="K6" s="5" t="s">
        <v>16</v>
      </c>
      <c r="L6" s="9">
        <v>0</v>
      </c>
      <c r="M6" s="9">
        <v>6.13</v>
      </c>
      <c r="N6" s="90"/>
      <c r="O6" s="74"/>
      <c r="P6" s="74"/>
      <c r="Q6" s="29">
        <f>SUM(F6,H6,J6,L6,M6)</f>
        <v>27.149999999999995</v>
      </c>
      <c r="R6" s="10"/>
      <c r="S6" s="86"/>
      <c r="T6" s="23" t="s">
        <v>17</v>
      </c>
      <c r="U6" s="12">
        <v>0.84</v>
      </c>
      <c r="V6" s="12">
        <v>0.12</v>
      </c>
      <c r="W6" s="12">
        <v>2.25</v>
      </c>
      <c r="X6" s="13">
        <v>8.34</v>
      </c>
      <c r="Y6" s="100">
        <v>1.54</v>
      </c>
      <c r="Z6" s="16">
        <v>1.1599999999999999</v>
      </c>
      <c r="AA6" s="20">
        <v>2</v>
      </c>
      <c r="AB6" s="16">
        <v>1.83</v>
      </c>
      <c r="AC6" s="12" t="s">
        <v>16</v>
      </c>
      <c r="AD6" s="16">
        <v>0</v>
      </c>
      <c r="AE6" s="16" t="s">
        <v>16</v>
      </c>
      <c r="AF6" s="16">
        <v>0</v>
      </c>
      <c r="AG6" s="105"/>
      <c r="AH6" s="96"/>
      <c r="AI6" s="96"/>
      <c r="AJ6" s="102">
        <f t="shared" si="0"/>
        <v>11.33</v>
      </c>
      <c r="AK6" s="106"/>
      <c r="AL6" s="106"/>
    </row>
    <row r="7" spans="1:38" ht="15.75" thickBot="1" x14ac:dyDescent="0.3">
      <c r="A7" s="59"/>
      <c r="B7" s="25" t="s">
        <v>15</v>
      </c>
      <c r="C7" s="5">
        <v>59.04</v>
      </c>
      <c r="D7" s="5">
        <v>15.87</v>
      </c>
      <c r="E7" s="5">
        <v>83.4</v>
      </c>
      <c r="F7" s="6">
        <v>811.8</v>
      </c>
      <c r="G7" s="99">
        <v>7.95</v>
      </c>
      <c r="H7" s="9">
        <v>7.29</v>
      </c>
      <c r="I7" s="19">
        <v>198</v>
      </c>
      <c r="J7" s="9">
        <v>181.5</v>
      </c>
      <c r="K7" s="5" t="s">
        <v>16</v>
      </c>
      <c r="L7" s="9">
        <v>0</v>
      </c>
      <c r="M7" s="9">
        <v>0</v>
      </c>
      <c r="N7" s="91"/>
      <c r="O7" s="75"/>
      <c r="P7" s="75"/>
      <c r="Q7" s="29">
        <f>SUM(F7,H7,J7,L7,M7)</f>
        <v>1000.5899999999999</v>
      </c>
      <c r="R7" s="10"/>
      <c r="S7" s="42"/>
      <c r="T7" s="23" t="s">
        <v>15</v>
      </c>
      <c r="U7" s="12">
        <v>46.75</v>
      </c>
      <c r="V7" s="12">
        <v>12.57</v>
      </c>
      <c r="W7" s="12">
        <v>59.03</v>
      </c>
      <c r="X7" s="13">
        <v>642.80999999999995</v>
      </c>
      <c r="Y7" s="100">
        <v>5.92</v>
      </c>
      <c r="Z7" s="16">
        <v>5.43</v>
      </c>
      <c r="AA7" s="20">
        <v>83</v>
      </c>
      <c r="AB7" s="16">
        <v>75.625</v>
      </c>
      <c r="AC7" s="12" t="s">
        <v>16</v>
      </c>
      <c r="AD7" s="16">
        <v>0</v>
      </c>
      <c r="AE7" s="16" t="s">
        <v>16</v>
      </c>
      <c r="AF7" s="16">
        <v>0</v>
      </c>
      <c r="AG7" s="107"/>
      <c r="AH7" s="97"/>
      <c r="AI7" s="97"/>
      <c r="AJ7" s="102">
        <f>SUM(X7,Z7,AB7,AD7,AF7)</f>
        <v>723.8649999999999</v>
      </c>
      <c r="AK7" s="106"/>
      <c r="AL7" s="106"/>
    </row>
    <row r="8" spans="1:38" ht="15.75" thickBot="1" x14ac:dyDescent="0.3">
      <c r="O8" s="108" t="s">
        <v>6</v>
      </c>
      <c r="P8" s="109">
        <f>SUM(O5,Q5,Q6,Q7,P5)</f>
        <v>1525.2</v>
      </c>
      <c r="Q8" s="110"/>
      <c r="AH8" s="111" t="s">
        <v>6</v>
      </c>
      <c r="AI8" s="112">
        <f>SUM(AH5,AJ5,AJ6,AJ7,AI5)</f>
        <v>1135.3349999999998</v>
      </c>
      <c r="AJ8" s="113"/>
      <c r="AK8" s="114"/>
      <c r="AL8" s="114"/>
    </row>
    <row r="9" spans="1:38" x14ac:dyDescent="0.25">
      <c r="F9" s="18"/>
      <c r="X9" s="17"/>
    </row>
    <row r="11" spans="1:38" x14ac:dyDescent="0.25">
      <c r="J11" s="17"/>
      <c r="AC11" t="s">
        <v>29</v>
      </c>
    </row>
    <row r="12" spans="1:38" x14ac:dyDescent="0.25">
      <c r="AC12" t="s">
        <v>30</v>
      </c>
    </row>
    <row r="13" spans="1:38" x14ac:dyDescent="0.25">
      <c r="AC13" t="s">
        <v>31</v>
      </c>
    </row>
    <row r="21" spans="4:4" x14ac:dyDescent="0.25">
      <c r="D21" s="3"/>
    </row>
  </sheetData>
  <mergeCells count="44">
    <mergeCell ref="AH5:AH7"/>
    <mergeCell ref="AI5:AI7"/>
    <mergeCell ref="AK5:AK8"/>
    <mergeCell ref="AL5:AL8"/>
    <mergeCell ref="P8:Q8"/>
    <mergeCell ref="AI8:AJ8"/>
    <mergeCell ref="A5:A7"/>
    <mergeCell ref="N5:N7"/>
    <mergeCell ref="O5:O7"/>
    <mergeCell ref="P5:P7"/>
    <mergeCell ref="S5:S7"/>
    <mergeCell ref="AG5:AG7"/>
    <mergeCell ref="X3:X4"/>
    <mergeCell ref="Y3:Z3"/>
    <mergeCell ref="AA3:AB3"/>
    <mergeCell ref="AC3:AD3"/>
    <mergeCell ref="AE3:AF3"/>
    <mergeCell ref="AG3:AH3"/>
    <mergeCell ref="N3:O3"/>
    <mergeCell ref="S3:S4"/>
    <mergeCell ref="T3:T4"/>
    <mergeCell ref="U3:U4"/>
    <mergeCell ref="V3:V4"/>
    <mergeCell ref="W3:W4"/>
    <mergeCell ref="AK2:AK4"/>
    <mergeCell ref="A3:A4"/>
    <mergeCell ref="B3:B4"/>
    <mergeCell ref="C3:C4"/>
    <mergeCell ref="D3:D4"/>
    <mergeCell ref="E3:E4"/>
    <mergeCell ref="F3:F4"/>
    <mergeCell ref="G3:H3"/>
    <mergeCell ref="I3:J3"/>
    <mergeCell ref="K3:L3"/>
    <mergeCell ref="A1:Q1"/>
    <mergeCell ref="R1:R5"/>
    <mergeCell ref="S1:AJ1"/>
    <mergeCell ref="AL1:AL4"/>
    <mergeCell ref="A2:E2"/>
    <mergeCell ref="F2:P2"/>
    <mergeCell ref="Q2:Q4"/>
    <mergeCell ref="S2:W2"/>
    <mergeCell ref="X2:AI2"/>
    <mergeCell ref="AJ2:AJ4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 Araujo</dc:creator>
  <cp:lastModifiedBy>Rafael Grave</cp:lastModifiedBy>
  <cp:lastPrinted>2022-03-10T19:11:15Z</cp:lastPrinted>
  <dcterms:created xsi:type="dcterms:W3CDTF">2022-03-09T19:11:27Z</dcterms:created>
  <dcterms:modified xsi:type="dcterms:W3CDTF">2022-04-01T19:24:23Z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ate">
    <vt:lpwstr>15/03/2022</vt:lpwstr>
  </property>
  <property fmtid="{D5CDD505-2E9C-101B-9397-08002B2CF9AE}" pid="3" name="Project Name">
    <vt:lpwstr>
    </vt:lpwstr>
  </property>
  <property fmtid="{D5CDD505-2E9C-101B-9397-08002B2CF9AE}" pid="4" name="ProjectNumber">
    <vt:lpwstr> </vt:lpwstr>
  </property>
</Properties>
</file>